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<sst xmlns="http://schemas.openxmlformats.org/spreadsheetml/2006/main" count="113" uniqueCount="113">
  <si>
    <t xml:space="preserve"/>
  </si>
  <si>
    <t xml:space="preserve">QBB030</t>
  </si>
  <si>
    <t xml:space="preserve">m²</t>
  </si>
  <si>
    <t xml:space="preserve">Coberta plana transitable, ventilada, amb enrajolat fix, tipus convencional. Impermeabilització amb làmines de poliolefines, tipus monocapa.</t>
  </si>
  <si>
    <r>
      <rPr>
        <sz val="8.25"/>
        <color rgb="FF000000"/>
        <rFont val="Arial"/>
        <family val="2"/>
      </rPr>
      <t xml:space="preserve">Coberta plana transitable, ventilada, amb enrajolat fix, tipus convencional, pendent del 1% al 5%, per a tràfic de vianants privat. FORMACIÓ DE PENDENTS: tauler ceràmic buit encadellat de 80x25x3,5 cm amb capa de regularització de morter de ciment, industrial, M-5, de 3 cm d'espessor, acabat remolinat, sobre envans alleugerits de maó ceràmic buit de 29x14x9 cm, rebut amb morter de ciment, industrial, M-5, disposats cada 80 cm i amb 30 cm d'altura mitja, rematats superiorment amb mestres de morter de ciment, industrial, M-5; AÏLLAMENT TÈRMIC: feltre aïllant de llana mineral; IMPERMEABILITZACIÓ: tipus monocapa, adherida, formada per una làmina impermeabilitzant flexible tipus EVAC, composta d'un doble full de poliolefina termoplàstica amb acetat de vinil etilè, amb ambdues cares revestides de fibres de polièster no teixides, de 0,52 mm d'espessor i 335 g/m², fixada al suport en tota la seva superfície mitjançant adhesiu cimentós millorat C2 E, i cavalcaments fixats amb adhesiu cimentós millorat C2 E S1; CAPA DE PROTECCIÓ: paviment de rajoles ceràmiques de gres rústic, 20x20 cm col·locades en capa fina amb adhesiu cimentós millorat de lligants mixtos, C2 TE, segons UNE-EN 12004, amb lliscament reduït i temps obert ampliat Webercol Flex Duo "WEBER", color gris, sobre una capa de regularització de morter de ciment, industrial, M-5, de 4 cm d'espessor, rejuntades amb morter de junts cimentós millorat, tipus CG2 W A, segons UNE-EN 13888, amb absorció d'aigua reduïda i resistència elevada a l'abrasió, Webercolor Premium "WEBER", color Blanco.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</si>
  <si>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</si>
  <si>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</si>
  <si>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</si>
  <si>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</si>
  <si>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</si>
  <si>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</si>
  <si>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</si>
  <si>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</si>
  <si>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</si>
  <si>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</si>
  <si>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</si>
  <si>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</si>
  <si>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</si>
  <si>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</si>
  <si>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</si>
  <si>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</si>
  <si>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</si>
  <si>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</si>
  <si>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</si>
  <si>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mt16lra040a</t>
  </si>
  <si>
    <t xml:space="preserve">m²</t>
  </si>
  <si>
    <t xml:space="preserve">Feltre aïllant de llana mineral, segons UNE-EN 13162, revestit per una de les seves cares amb un complex de paper kraft amb polietilè que actua com a barrera de vapor, de 80 mm d'espessor, resistència tèrmica 2 m²K/W, conductivitat tèrmica 0,042 W/(mK), Euroclasse F de reacció al foc segons UNE-EN 13501-1, capacitat d'absorció d'aigua a curt termini &lt;=1 kg/m² i factor de resistència a la difusió del vapor d'aigua 1,3.</t>
  </si>
  <si>
    <t xml:space="preserve">mt04lvg020c</t>
  </si>
  <si>
    <t xml:space="preserve">U</t>
  </si>
  <si>
    <t xml:space="preserve">Tauler ceràmic buit encadellat, per revestir, 80x25x3 cm, amb les testes rectes, segons UNE 67041.</t>
  </si>
  <si>
    <t xml:space="preserve">mt09mcr250a</t>
  </si>
  <si>
    <t xml:space="preserve">kg</t>
  </si>
  <si>
    <t xml:space="preserve">Adhesiu cimentós millorat, C2 E, amb temps obert ampliat, segons UNE-EN 12004, per a la fixació de geomembranes, compost per ciments especials, àrids seleccionats i resines sintètiques.</t>
  </si>
  <si>
    <t xml:space="preserve">mt15rev011a</t>
  </si>
  <si>
    <t xml:space="preserve">m²</t>
  </si>
  <si>
    <t xml:space="preserve">Làmina impermeabilitzant flexible tipus EVAC, composta d'un doble full de poliolefina termoplàstica amb acetat de vinil etilè, amb ambdues cares revestides de fibres de polièster no teixides, de 0,52 mm d'espessor i 335 g/m², segons UNE-EN 13956.</t>
  </si>
  <si>
    <t xml:space="preserve">mt09mcr250b</t>
  </si>
  <si>
    <t xml:space="preserve">kg</t>
  </si>
  <si>
    <t xml:space="preserve">Adhesiu cimentós millorat, C2 E S1, amb temps obert ampliat i gran deformabilitat, segons UNE-EN 12004, per a la fixació de cavalcament de geomembranes, compost per ciments especials, àrids seleccionats i resines sintètiques.</t>
  </si>
  <si>
    <t xml:space="preserve">mt09mcw010g</t>
  </si>
  <si>
    <t xml:space="preserve">kg</t>
  </si>
  <si>
    <t xml:space="preserve">Adhesiu cimentós millorat de lligants mixtos, C2 TE, segons UNE-EN 12004, amb lliscament reduït i temps obert ampliat Webercol Flex Duo "WEBER", color gris, a base de ciment gris, resines sintètiques especials, àrids silicis i calcaris i additius orgànics i inorgànics, amb molt baix contingut de substàncies orgàniques volàtils (VOC), amb resistència a la immersió en aigua.</t>
  </si>
  <si>
    <t xml:space="preserve">mt18bcr010he800</t>
  </si>
  <si>
    <t xml:space="preserve">m²</t>
  </si>
  <si>
    <t xml:space="preserve">Rajola ceràmica de gres rústic, 20x20 cm, 8,00€/m², capacitat d'absorció d'aigua 3%&lt;=E&lt;6%, grup AII, segons UNE-EN 14411, resistència al lliscament Rd&gt;45 segons UNE-EN 16165,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</si>
  <si>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</si>
  <si>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</si>
  <si>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</si>
  <si>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</si>
  <si>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</si>
  <si>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</si>
  <si>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mt09mcw050ia</t>
  </si>
  <si>
    <t xml:space="preserve">kg</t>
  </si>
  <si>
    <t xml:space="preserve">Morter de junts cimentós millorat, tipus CG2 W A, segons UNE-EN 13888, amb absorció d'aigua reduïda i resistència elevada a l'abrasió, Webercolor Premium "WEBER", color Blanco, compost de ciments especials, resina, àrids silicis, additius hidrofugants i additius orgànics i inorgànics específics, amb molt baix contingut de substàncies orgàniques volàtils (VOC), amb tecnologia Protect³ i Pure Clean, bactericida, antifloridura i antiverdet, repel·lent de l'aigua i la brutícia, de fraguat i enduriment ràpid, amb efecte preventiu de les eflorescències, amb alta resistència als agents químics, flexible i impermeable a l'aigua, per a rejuntat de tot tipus de peces ceràmiques, pedres naturals i terratzo, per junts de fins a 15 mm.</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</si>
  <si>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</si>
  <si>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</si>
  <si>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</si>
  <si>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</si>
  <si>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</si>
  <si>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</si>
  <si>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</si>
  <si>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</si>
  <si>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</si>
  <si>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</si>
  <si>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</si>
  <si>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</si>
  <si>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</si>
  <si>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</si>
  <si>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</si>
  <si>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</si>
  <si>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</si>
  <si>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</si>
  <si>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</si>
  <si>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</si>
  <si>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</si>
  <si>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</si>
  <si>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</si>
  <si>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</si>
  <si>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</si>
  <si>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</si>
  <si>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</si>
  <si>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</si>
  <si>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</si>
  <si>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</si>
  <si>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45,35€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</si>
  <si>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</si>
  <si>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</si>
  <si>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</si>
  <si>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</si>
  <si>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</si>
  <si>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</si>
  <si>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</si>
  <si>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</si>
  <si>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</si>
  <si>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</si>
  <si>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</si>
  <si>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13163:2012+A1:2015</t>
  </si>
  <si>
    <t xml:space="preserve">1/3/4</t>
  </si>
  <si>
    <t xml:space="preserve">Productos aislantes térmicos para aplicaciones en la edificación. Productos manufacturados de poliestireno expandido (EPS). Especificación.</t>
  </si>
  <si>
    <t xml:space="preserve">EN  13162:2012+A1:2015</t>
  </si>
  <si>
    <t xml:space="preserve">1/3/4</t>
  </si>
  <si>
    <t xml:space="preserve">Productos aislantes térmicos para aplicaciones en la edificación. Productos manufacturados de lana mineral (MW). Especificación.</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</si>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</sst>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6.63" customWidth="1"/>
    <col min="5" max="5" width="71.74" customWidth="1"/>
    <col min="6" max="6" width="1.02"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39.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8</v>
      </c>
      <c r="H10" s="11"/>
      <c r="I10" s="12">
        <v>0.35</v>
      </c>
      <c r="J10" s="12">
        <f ca="1">ROUND(INDIRECT(ADDRESS(ROW()+(0), COLUMN()+(-3), 1))*INDIRECT(ADDRESS(ROW()+(0), COLUMN()+(-1), 1)), 2)</f>
        <v>2.8</v>
      </c>
    </row>
    <row r="11" spans="1:10" ht="13.50" thickBot="1" customHeight="1">
      <c r="A11" s="1" t="s">
        <v>15</v>
      </c>
      <c r="B11" s="1"/>
      <c r="C11" s="1"/>
      <c r="D11" s="10" t="s">
        <v>16</v>
      </c>
      <c r="E11" s="1" t="s">
        <v>17</v>
      </c>
      <c r="F11" s="1"/>
      <c r="G11" s="11">
        <v>0.03</v>
      </c>
      <c r="H11" s="11"/>
      <c r="I11" s="12">
        <v>1.5</v>
      </c>
      <c r="J11" s="12">
        <f ca="1">ROUND(INDIRECT(ADDRESS(ROW()+(0), COLUMN()+(-3), 1))*INDIRECT(ADDRESS(ROW()+(0), COLUMN()+(-1), 1)), 2)</f>
        <v>0.05</v>
      </c>
    </row>
    <row r="12" spans="1:10" ht="24.00" thickBot="1" customHeight="1">
      <c r="A12" s="1" t="s">
        <v>18</v>
      </c>
      <c r="B12" s="1"/>
      <c r="C12" s="1"/>
      <c r="D12" s="10" t="s">
        <v>19</v>
      </c>
      <c r="E12" s="1" t="s">
        <v>20</v>
      </c>
      <c r="F12" s="1"/>
      <c r="G12" s="11">
        <v>0.16</v>
      </c>
      <c r="H12" s="11"/>
      <c r="I12" s="12">
        <v>53.48</v>
      </c>
      <c r="J12" s="12">
        <f ca="1">ROUND(INDIRECT(ADDRESS(ROW()+(0), COLUMN()+(-3), 1))*INDIRECT(ADDRESS(ROW()+(0), COLUMN()+(-1), 1)), 2)</f>
        <v>8.56</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55.50" thickBot="1" customHeight="1">
      <c r="A14" s="1" t="s">
        <v>24</v>
      </c>
      <c r="B14" s="1"/>
      <c r="C14" s="1"/>
      <c r="D14" s="10" t="s">
        <v>25</v>
      </c>
      <c r="E14" s="1" t="s">
        <v>26</v>
      </c>
      <c r="F14" s="1"/>
      <c r="G14" s="11">
        <v>1.2</v>
      </c>
      <c r="H14" s="11"/>
      <c r="I14" s="12">
        <v>8.69</v>
      </c>
      <c r="J14" s="12">
        <f ca="1">ROUND(INDIRECT(ADDRESS(ROW()+(0), COLUMN()+(-3), 1))*INDIRECT(ADDRESS(ROW()+(0), COLUMN()+(-1), 1)), 2)</f>
        <v>10.43</v>
      </c>
    </row>
    <row r="15" spans="1:10" ht="24.00" thickBot="1" customHeight="1">
      <c r="A15" s="1" t="s">
        <v>27</v>
      </c>
      <c r="B15" s="1"/>
      <c r="C15" s="1"/>
      <c r="D15" s="10" t="s">
        <v>28</v>
      </c>
      <c r="E15" s="1" t="s">
        <v>29</v>
      </c>
      <c r="F15" s="1"/>
      <c r="G15" s="11">
        <v>5</v>
      </c>
      <c r="H15" s="11"/>
      <c r="I15" s="12">
        <v>1.14</v>
      </c>
      <c r="J15" s="12">
        <f ca="1">ROUND(INDIRECT(ADDRESS(ROW()+(0), COLUMN()+(-3), 1))*INDIRECT(ADDRESS(ROW()+(0), COLUMN()+(-1), 1)), 2)</f>
        <v>5.7</v>
      </c>
    </row>
    <row r="16" spans="1:10" ht="34.50" thickBot="1" customHeight="1">
      <c r="A16" s="1" t="s">
        <v>30</v>
      </c>
      <c r="B16" s="1"/>
      <c r="C16" s="1"/>
      <c r="D16" s="10" t="s">
        <v>31</v>
      </c>
      <c r="E16" s="1" t="s">
        <v>32</v>
      </c>
      <c r="F16" s="1"/>
      <c r="G16" s="11">
        <v>4</v>
      </c>
      <c r="H16" s="11"/>
      <c r="I16" s="12">
        <v>0.7</v>
      </c>
      <c r="J16" s="12">
        <f ca="1">ROUND(INDIRECT(ADDRESS(ROW()+(0), COLUMN()+(-3), 1))*INDIRECT(ADDRESS(ROW()+(0), COLUMN()+(-1), 1)), 2)</f>
        <v>2.8</v>
      </c>
    </row>
    <row r="17" spans="1:10" ht="34.50" thickBot="1" customHeight="1">
      <c r="A17" s="1" t="s">
        <v>33</v>
      </c>
      <c r="B17" s="1"/>
      <c r="C17" s="1"/>
      <c r="D17" s="10" t="s">
        <v>34</v>
      </c>
      <c r="E17" s="1" t="s">
        <v>35</v>
      </c>
      <c r="F17" s="1"/>
      <c r="G17" s="11">
        <v>1.1</v>
      </c>
      <c r="H17" s="11"/>
      <c r="I17" s="12">
        <v>13.1</v>
      </c>
      <c r="J17" s="12">
        <f ca="1">ROUND(INDIRECT(ADDRESS(ROW()+(0), COLUMN()+(-3), 1))*INDIRECT(ADDRESS(ROW()+(0), COLUMN()+(-1), 1)), 2)</f>
        <v>14.41</v>
      </c>
    </row>
    <row r="18" spans="1:10" ht="34.50" thickBot="1" customHeight="1">
      <c r="A18" s="1" t="s">
        <v>36</v>
      </c>
      <c r="B18" s="1"/>
      <c r="C18" s="1"/>
      <c r="D18" s="10" t="s">
        <v>37</v>
      </c>
      <c r="E18" s="1" t="s">
        <v>38</v>
      </c>
      <c r="F18" s="1"/>
      <c r="G18" s="11">
        <v>0.3</v>
      </c>
      <c r="H18" s="11"/>
      <c r="I18" s="12">
        <v>3</v>
      </c>
      <c r="J18" s="12">
        <f ca="1">ROUND(INDIRECT(ADDRESS(ROW()+(0), COLUMN()+(-3), 1))*INDIRECT(ADDRESS(ROW()+(0), COLUMN()+(-1), 1)), 2)</f>
        <v>0.9</v>
      </c>
    </row>
    <row r="19" spans="1:10" ht="55.50" thickBot="1" customHeight="1">
      <c r="A19" s="1" t="s">
        <v>39</v>
      </c>
      <c r="B19" s="1"/>
      <c r="C19" s="1"/>
      <c r="D19" s="10" t="s">
        <v>40</v>
      </c>
      <c r="E19" s="1" t="s">
        <v>41</v>
      </c>
      <c r="F19" s="1"/>
      <c r="G19" s="11">
        <v>8</v>
      </c>
      <c r="H19" s="11"/>
      <c r="I19" s="12">
        <v>0.38</v>
      </c>
      <c r="J19" s="12">
        <f ca="1">ROUND(INDIRECT(ADDRESS(ROW()+(0), COLUMN()+(-3), 1))*INDIRECT(ADDRESS(ROW()+(0), COLUMN()+(-1), 1)), 2)</f>
        <v>3.04</v>
      </c>
    </row>
    <row r="20" spans="1:10" ht="34.50" thickBot="1" customHeight="1">
      <c r="A20" s="1" t="s">
        <v>42</v>
      </c>
      <c r="B20" s="1"/>
      <c r="C20" s="1"/>
      <c r="D20" s="10" t="s">
        <v>43</v>
      </c>
      <c r="E20" s="1" t="s">
        <v>44</v>
      </c>
      <c r="F20" s="1"/>
      <c r="G20" s="11">
        <v>1.05</v>
      </c>
      <c r="H20" s="11"/>
      <c r="I20" s="12">
        <v>8</v>
      </c>
      <c r="J20" s="12">
        <f ca="1">ROUND(INDIRECT(ADDRESS(ROW()+(0), COLUMN()+(-3), 1))*INDIRECT(ADDRESS(ROW()+(0), COLUMN()+(-1), 1)), 2)</f>
        <v>8.4</v>
      </c>
    </row>
    <row r="21" spans="1:10" ht="13.50" thickBot="1" customHeight="1">
      <c r="A21" s="1" t="s">
        <v>45</v>
      </c>
      <c r="B21" s="1"/>
      <c r="C21" s="1"/>
      <c r="D21" s="10" t="s">
        <v>46</v>
      </c>
      <c r="E21" s="1" t="s">
        <v>47</v>
      </c>
      <c r="F21" s="1"/>
      <c r="G21" s="11">
        <v>14</v>
      </c>
      <c r="H21" s="11"/>
      <c r="I21" s="12">
        <v>0.03</v>
      </c>
      <c r="J21" s="12">
        <f ca="1">ROUND(INDIRECT(ADDRESS(ROW()+(0), COLUMN()+(-3), 1))*INDIRECT(ADDRESS(ROW()+(0), COLUMN()+(-1), 1)), 2)</f>
        <v>0.42</v>
      </c>
    </row>
    <row r="22" spans="1:10" ht="13.50" thickBot="1" customHeight="1">
      <c r="A22" s="1" t="s">
        <v>48</v>
      </c>
      <c r="B22" s="1"/>
      <c r="C22" s="1"/>
      <c r="D22" s="10" t="s">
        <v>49</v>
      </c>
      <c r="E22" s="1" t="s">
        <v>50</v>
      </c>
      <c r="F22" s="1"/>
      <c r="G22" s="11">
        <v>0.04</v>
      </c>
      <c r="H22" s="11"/>
      <c r="I22" s="12">
        <v>3</v>
      </c>
      <c r="J22" s="12">
        <f ca="1">ROUND(INDIRECT(ADDRESS(ROW()+(0), COLUMN()+(-3), 1))*INDIRECT(ADDRESS(ROW()+(0), COLUMN()+(-1), 1)), 2)</f>
        <v>0.12</v>
      </c>
    </row>
    <row r="23" spans="1:10" ht="97.50" thickBot="1" customHeight="1">
      <c r="A23" s="1" t="s">
        <v>51</v>
      </c>
      <c r="B23" s="1"/>
      <c r="C23" s="1"/>
      <c r="D23" s="10" t="s">
        <v>52</v>
      </c>
      <c r="E23" s="1" t="s">
        <v>53</v>
      </c>
      <c r="F23" s="1"/>
      <c r="G23" s="13">
        <v>0.05</v>
      </c>
      <c r="H23" s="13"/>
      <c r="I23" s="14">
        <v>2.26</v>
      </c>
      <c r="J23" s="14">
        <f ca="1">ROUND(INDIRECT(ADDRESS(ROW()+(0), COLUMN()+(-3), 1))*INDIRECT(ADDRESS(ROW()+(0), COLUMN()+(-1), 1)), 2)</f>
        <v>0.11</v>
      </c>
    </row>
    <row r="24" spans="1:10" ht="13.50" thickBot="1" customHeight="1">
      <c r="A24" s="15"/>
      <c r="B24" s="15"/>
      <c r="C24" s="15"/>
      <c r="D24" s="15"/>
      <c r="E24" s="15"/>
      <c r="F24" s="15"/>
      <c r="G24" s="9" t="s">
        <v>54</v>
      </c>
      <c r="H24" s="9"/>
      <c r="I24" s="9"/>
      <c r="J2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57.75</v>
      </c>
    </row>
    <row r="25" spans="1:10" ht="13.50" thickBot="1" customHeight="1">
      <c r="A25" s="15">
        <v>2</v>
      </c>
      <c r="B25" s="15"/>
      <c r="C25" s="15"/>
      <c r="D25" s="15"/>
      <c r="E25" s="18" t="s">
        <v>55</v>
      </c>
      <c r="F25" s="18"/>
      <c r="G25" s="18"/>
      <c r="H25" s="18"/>
      <c r="I25" s="15"/>
      <c r="J25" s="15"/>
    </row>
    <row r="26" spans="1:10" ht="13.50" thickBot="1" customHeight="1">
      <c r="A26" s="1" t="s">
        <v>56</v>
      </c>
      <c r="B26" s="1"/>
      <c r="C26" s="1"/>
      <c r="D26" s="10" t="s">
        <v>57</v>
      </c>
      <c r="E26" s="1" t="s">
        <v>58</v>
      </c>
      <c r="F26" s="1"/>
      <c r="G26" s="11">
        <v>1.023</v>
      </c>
      <c r="H26" s="11"/>
      <c r="I26" s="12">
        <v>28.42</v>
      </c>
      <c r="J26" s="12">
        <f ca="1">ROUND(INDIRECT(ADDRESS(ROW()+(0), COLUMN()+(-3), 1))*INDIRECT(ADDRESS(ROW()+(0), COLUMN()+(-1), 1)), 2)</f>
        <v>29.07</v>
      </c>
    </row>
    <row r="27" spans="1:10" ht="13.50" thickBot="1" customHeight="1">
      <c r="A27" s="1" t="s">
        <v>59</v>
      </c>
      <c r="B27" s="1"/>
      <c r="C27" s="1"/>
      <c r="D27" s="10" t="s">
        <v>60</v>
      </c>
      <c r="E27" s="1" t="s">
        <v>61</v>
      </c>
      <c r="F27" s="1"/>
      <c r="G27" s="11">
        <v>1.581</v>
      </c>
      <c r="H27" s="11"/>
      <c r="I27" s="12">
        <v>23.81</v>
      </c>
      <c r="J27" s="12">
        <f ca="1">ROUND(INDIRECT(ADDRESS(ROW()+(0), COLUMN()+(-3), 1))*INDIRECT(ADDRESS(ROW()+(0), COLUMN()+(-1), 1)), 2)</f>
        <v>37.64</v>
      </c>
    </row>
    <row r="28" spans="1:10" ht="13.50" thickBot="1" customHeight="1">
      <c r="A28" s="1" t="s">
        <v>62</v>
      </c>
      <c r="B28" s="1"/>
      <c r="C28" s="1"/>
      <c r="D28" s="10" t="s">
        <v>63</v>
      </c>
      <c r="E28" s="1" t="s">
        <v>64</v>
      </c>
      <c r="F28" s="1"/>
      <c r="G28" s="11">
        <v>0.171</v>
      </c>
      <c r="H28" s="11"/>
      <c r="I28" s="12">
        <v>28.42</v>
      </c>
      <c r="J28" s="12">
        <f ca="1">ROUND(INDIRECT(ADDRESS(ROW()+(0), COLUMN()+(-3), 1))*INDIRECT(ADDRESS(ROW()+(0), COLUMN()+(-1), 1)), 2)</f>
        <v>4.86</v>
      </c>
    </row>
    <row r="29" spans="1:10" ht="13.50" thickBot="1" customHeight="1">
      <c r="A29" s="1" t="s">
        <v>65</v>
      </c>
      <c r="B29" s="1"/>
      <c r="C29" s="1"/>
      <c r="D29" s="10" t="s">
        <v>66</v>
      </c>
      <c r="E29" s="1" t="s">
        <v>67</v>
      </c>
      <c r="F29" s="1"/>
      <c r="G29" s="11">
        <v>0.171</v>
      </c>
      <c r="H29" s="11"/>
      <c r="I29" s="12">
        <v>25.28</v>
      </c>
      <c r="J29" s="12">
        <f ca="1">ROUND(INDIRECT(ADDRESS(ROW()+(0), COLUMN()+(-3), 1))*INDIRECT(ADDRESS(ROW()+(0), COLUMN()+(-1), 1)), 2)</f>
        <v>4.32</v>
      </c>
    </row>
    <row r="30" spans="1:10" ht="13.50" thickBot="1" customHeight="1">
      <c r="A30" s="1" t="s">
        <v>68</v>
      </c>
      <c r="B30" s="1"/>
      <c r="C30" s="1"/>
      <c r="D30" s="10" t="s">
        <v>69</v>
      </c>
      <c r="E30" s="1" t="s">
        <v>70</v>
      </c>
      <c r="F30" s="1"/>
      <c r="G30" s="11">
        <v>0.066</v>
      </c>
      <c r="H30" s="11"/>
      <c r="I30" s="12">
        <v>29.34</v>
      </c>
      <c r="J30" s="12">
        <f ca="1">ROUND(INDIRECT(ADDRESS(ROW()+(0), COLUMN()+(-3), 1))*INDIRECT(ADDRESS(ROW()+(0), COLUMN()+(-1), 1)), 2)</f>
        <v>1.94</v>
      </c>
    </row>
    <row r="31" spans="1:10" ht="13.50" thickBot="1" customHeight="1">
      <c r="A31" s="1" t="s">
        <v>71</v>
      </c>
      <c r="B31" s="1"/>
      <c r="C31" s="1"/>
      <c r="D31" s="10" t="s">
        <v>72</v>
      </c>
      <c r="E31" s="1" t="s">
        <v>73</v>
      </c>
      <c r="F31" s="1"/>
      <c r="G31" s="11">
        <v>0.066</v>
      </c>
      <c r="H31" s="11"/>
      <c r="I31" s="12">
        <v>25.28</v>
      </c>
      <c r="J31" s="12">
        <f ca="1">ROUND(INDIRECT(ADDRESS(ROW()+(0), COLUMN()+(-3), 1))*INDIRECT(ADDRESS(ROW()+(0), COLUMN()+(-1), 1)), 2)</f>
        <v>1.67</v>
      </c>
    </row>
    <row r="32" spans="1:10" ht="13.50" thickBot="1" customHeight="1">
      <c r="A32" s="1" t="s">
        <v>74</v>
      </c>
      <c r="B32" s="1"/>
      <c r="C32" s="1"/>
      <c r="D32" s="10" t="s">
        <v>75</v>
      </c>
      <c r="E32" s="1" t="s">
        <v>76</v>
      </c>
      <c r="F32" s="1"/>
      <c r="G32" s="11">
        <v>0.525</v>
      </c>
      <c r="H32" s="11"/>
      <c r="I32" s="12">
        <v>28.42</v>
      </c>
      <c r="J32" s="12">
        <f ca="1">ROUND(INDIRECT(ADDRESS(ROW()+(0), COLUMN()+(-3), 1))*INDIRECT(ADDRESS(ROW()+(0), COLUMN()+(-1), 1)), 2)</f>
        <v>14.92</v>
      </c>
    </row>
    <row r="33" spans="1:10" ht="13.50" thickBot="1" customHeight="1">
      <c r="A33" s="1" t="s">
        <v>77</v>
      </c>
      <c r="B33" s="1"/>
      <c r="C33" s="1"/>
      <c r="D33" s="10" t="s">
        <v>78</v>
      </c>
      <c r="E33" s="1" t="s">
        <v>79</v>
      </c>
      <c r="F33" s="1"/>
      <c r="G33" s="13">
        <v>0.262</v>
      </c>
      <c r="H33" s="13"/>
      <c r="I33" s="14">
        <v>25.28</v>
      </c>
      <c r="J33" s="14">
        <f ca="1">ROUND(INDIRECT(ADDRESS(ROW()+(0), COLUMN()+(-3), 1))*INDIRECT(ADDRESS(ROW()+(0), COLUMN()+(-1), 1)), 2)</f>
        <v>6.62</v>
      </c>
    </row>
    <row r="34" spans="1:10" ht="13.50" thickBot="1" customHeight="1">
      <c r="A34" s="15"/>
      <c r="B34" s="15"/>
      <c r="C34" s="15"/>
      <c r="D34" s="15"/>
      <c r="E34" s="15"/>
      <c r="F34" s="15"/>
      <c r="G34" s="9" t="s">
        <v>80</v>
      </c>
      <c r="H34" s="9"/>
      <c r="I34" s="9"/>
      <c r="J34" s="17">
        <f ca="1">ROUND(SUM(INDIRECT(ADDRESS(ROW()+(-1), COLUMN()+(0), 1)),INDIRECT(ADDRESS(ROW()+(-2), COLUMN()+(0), 1)),INDIRECT(ADDRESS(ROW()+(-3), COLUMN()+(0), 1)),INDIRECT(ADDRESS(ROW()+(-4), COLUMN()+(0), 1)),INDIRECT(ADDRESS(ROW()+(-5), COLUMN()+(0), 1)),INDIRECT(ADDRESS(ROW()+(-6), COLUMN()+(0), 1)),INDIRECT(ADDRESS(ROW()+(-7), COLUMN()+(0), 1)),INDIRECT(ADDRESS(ROW()+(-8), COLUMN()+(0), 1))), 2)</f>
        <v>101.04</v>
      </c>
    </row>
    <row r="35" spans="1:10" ht="13.50" thickBot="1" customHeight="1">
      <c r="A35" s="15">
        <v>3</v>
      </c>
      <c r="B35" s="15"/>
      <c r="C35" s="15"/>
      <c r="D35" s="15"/>
      <c r="E35" s="18" t="s">
        <v>81</v>
      </c>
      <c r="F35" s="18"/>
      <c r="G35" s="18"/>
      <c r="H35" s="18"/>
      <c r="I35" s="15"/>
      <c r="J35" s="15"/>
    </row>
    <row r="36" spans="1:10" ht="13.50" thickBot="1" customHeight="1">
      <c r="A36" s="19"/>
      <c r="B36" s="19"/>
      <c r="C36" s="19"/>
      <c r="D36" s="20" t="s">
        <v>82</v>
      </c>
      <c r="E36" s="19" t="s">
        <v>83</v>
      </c>
      <c r="F36" s="19"/>
      <c r="G36" s="13">
        <v>2</v>
      </c>
      <c r="H36" s="13"/>
      <c r="I36" s="14">
        <f ca="1">ROUND(SUM(INDIRECT(ADDRESS(ROW()+(-2), COLUMN()+(1), 1)),INDIRECT(ADDRESS(ROW()+(-12), COLUMN()+(1), 1))), 2)</f>
        <v>158.79</v>
      </c>
      <c r="J36" s="14">
        <f ca="1">ROUND(INDIRECT(ADDRESS(ROW()+(0), COLUMN()+(-3), 1))*INDIRECT(ADDRESS(ROW()+(0), COLUMN()+(-1), 1))/100, 2)</f>
        <v>3.18</v>
      </c>
    </row>
    <row r="37" spans="1:10" ht="13.50" thickBot="1" customHeight="1">
      <c r="A37" s="21" t="s">
        <v>84</v>
      </c>
      <c r="B37" s="21"/>
      <c r="C37" s="21"/>
      <c r="D37" s="22"/>
      <c r="E37" s="23"/>
      <c r="F37" s="23"/>
      <c r="G37" s="24" t="s">
        <v>85</v>
      </c>
      <c r="H37" s="24"/>
      <c r="I37" s="25"/>
      <c r="J37" s="26">
        <f ca="1">ROUND(SUM(INDIRECT(ADDRESS(ROW()+(-1), COLUMN()+(0), 1)),INDIRECT(ADDRESS(ROW()+(-3), COLUMN()+(0), 1)),INDIRECT(ADDRESS(ROW()+(-13), COLUMN()+(0), 1))), 2)</f>
        <v>161.97</v>
      </c>
    </row>
    <row r="40" spans="1:10" ht="13.50" thickBot="1" customHeight="1">
      <c r="A40" s="27" t="s">
        <v>86</v>
      </c>
      <c r="B40" s="27"/>
      <c r="C40" s="27"/>
      <c r="D40" s="27"/>
      <c r="E40" s="27"/>
      <c r="F40" s="27" t="s">
        <v>87</v>
      </c>
      <c r="G40" s="27"/>
      <c r="H40" s="27" t="s">
        <v>88</v>
      </c>
      <c r="I40" s="27"/>
      <c r="J40" s="27" t="s">
        <v>89</v>
      </c>
    </row>
    <row r="41" spans="1:10" ht="13.50" thickBot="1" customHeight="1">
      <c r="A41" s="28" t="s">
        <v>90</v>
      </c>
      <c r="B41" s="28"/>
      <c r="C41" s="28"/>
      <c r="D41" s="28"/>
      <c r="E41" s="28"/>
      <c r="F41" s="29">
        <v>1.06202e+006</v>
      </c>
      <c r="G41" s="29"/>
      <c r="H41" s="29">
        <v>1.06202e+006</v>
      </c>
      <c r="I41" s="29"/>
      <c r="J41" s="29" t="s">
        <v>91</v>
      </c>
    </row>
    <row r="42" spans="1:10" ht="13.50" thickBot="1" customHeight="1">
      <c r="A42" s="30" t="s">
        <v>92</v>
      </c>
      <c r="B42" s="30"/>
      <c r="C42" s="30"/>
      <c r="D42" s="30"/>
      <c r="E42" s="30"/>
      <c r="F42" s="31"/>
      <c r="G42" s="31"/>
      <c r="H42" s="31"/>
      <c r="I42" s="31"/>
      <c r="J42" s="31"/>
    </row>
    <row r="43" spans="1:10" ht="13.50" thickBot="1" customHeight="1">
      <c r="A43" s="28" t="s">
        <v>93</v>
      </c>
      <c r="B43" s="28"/>
      <c r="C43" s="28"/>
      <c r="D43" s="28"/>
      <c r="E43" s="28"/>
      <c r="F43" s="29">
        <v>1.18202e+006</v>
      </c>
      <c r="G43" s="29"/>
      <c r="H43" s="29">
        <v>1.18202e+006</v>
      </c>
      <c r="I43" s="29"/>
      <c r="J43" s="29" t="s">
        <v>94</v>
      </c>
    </row>
    <row r="44" spans="1:10" ht="13.50" thickBot="1" customHeight="1">
      <c r="A44" s="30" t="s">
        <v>95</v>
      </c>
      <c r="B44" s="30"/>
      <c r="C44" s="30"/>
      <c r="D44" s="30"/>
      <c r="E44" s="30"/>
      <c r="F44" s="31"/>
      <c r="G44" s="31"/>
      <c r="H44" s="31"/>
      <c r="I44" s="31"/>
      <c r="J44" s="31"/>
    </row>
    <row r="45" spans="1:10" ht="13.50" thickBot="1" customHeight="1">
      <c r="A45" s="28" t="s">
        <v>96</v>
      </c>
      <c r="B45" s="28"/>
      <c r="C45" s="28"/>
      <c r="D45" s="28"/>
      <c r="E45" s="28"/>
      <c r="F45" s="29">
        <v>1.07202e+006</v>
      </c>
      <c r="G45" s="29"/>
      <c r="H45" s="29">
        <v>1.07202e+006</v>
      </c>
      <c r="I45" s="29"/>
      <c r="J45" s="29" t="s">
        <v>97</v>
      </c>
    </row>
    <row r="46" spans="1:10" ht="24.00" thickBot="1" customHeight="1">
      <c r="A46" s="30" t="s">
        <v>98</v>
      </c>
      <c r="B46" s="30"/>
      <c r="C46" s="30"/>
      <c r="D46" s="30"/>
      <c r="E46" s="30"/>
      <c r="F46" s="31"/>
      <c r="G46" s="31"/>
      <c r="H46" s="31"/>
      <c r="I46" s="31"/>
      <c r="J46" s="31"/>
    </row>
    <row r="47" spans="1:10" ht="13.50" thickBot="1" customHeight="1">
      <c r="A47" s="28" t="s">
        <v>99</v>
      </c>
      <c r="B47" s="28"/>
      <c r="C47" s="28"/>
      <c r="D47" s="28"/>
      <c r="E47" s="28"/>
      <c r="F47" s="29">
        <v>1.07202e+006</v>
      </c>
      <c r="G47" s="29"/>
      <c r="H47" s="29">
        <v>1.07202e+006</v>
      </c>
      <c r="I47" s="29"/>
      <c r="J47" s="29" t="s">
        <v>100</v>
      </c>
    </row>
    <row r="48" spans="1:10" ht="24.00" thickBot="1" customHeight="1">
      <c r="A48" s="30" t="s">
        <v>101</v>
      </c>
      <c r="B48" s="30"/>
      <c r="C48" s="30"/>
      <c r="D48" s="30"/>
      <c r="E48" s="30"/>
      <c r="F48" s="31"/>
      <c r="G48" s="31"/>
      <c r="H48" s="31"/>
      <c r="I48" s="31"/>
      <c r="J48" s="31"/>
    </row>
    <row r="49" spans="1:10" ht="13.50" thickBot="1" customHeight="1">
      <c r="A49" s="28" t="s">
        <v>102</v>
      </c>
      <c r="B49" s="28"/>
      <c r="C49" s="28"/>
      <c r="D49" s="28"/>
      <c r="E49" s="28"/>
      <c r="F49" s="29">
        <v>142013</v>
      </c>
      <c r="G49" s="29"/>
      <c r="H49" s="29">
        <v>172013</v>
      </c>
      <c r="I49" s="29"/>
      <c r="J49" s="29">
        <v>3</v>
      </c>
    </row>
    <row r="50" spans="1:10" ht="13.50" thickBot="1" customHeight="1">
      <c r="A50" s="30" t="s">
        <v>103</v>
      </c>
      <c r="B50" s="30"/>
      <c r="C50" s="30"/>
      <c r="D50" s="30"/>
      <c r="E50" s="30"/>
      <c r="F50" s="31"/>
      <c r="G50" s="31"/>
      <c r="H50" s="31"/>
      <c r="I50" s="31"/>
      <c r="J50" s="31"/>
    </row>
    <row r="51" spans="1:10" ht="13.50" thickBot="1" customHeight="1">
      <c r="A51" s="28" t="s">
        <v>104</v>
      </c>
      <c r="B51" s="28"/>
      <c r="C51" s="28"/>
      <c r="D51" s="28"/>
      <c r="E51" s="28"/>
      <c r="F51" s="29">
        <v>1.10201e+006</v>
      </c>
      <c r="G51" s="29"/>
      <c r="H51" s="29">
        <v>1.10201e+006</v>
      </c>
      <c r="I51" s="29"/>
      <c r="J51" s="29" t="s">
        <v>105</v>
      </c>
    </row>
    <row r="52" spans="1:10" ht="24.00" thickBot="1" customHeight="1">
      <c r="A52" s="30" t="s">
        <v>106</v>
      </c>
      <c r="B52" s="30"/>
      <c r="C52" s="30"/>
      <c r="D52" s="30"/>
      <c r="E52" s="30"/>
      <c r="F52" s="31"/>
      <c r="G52" s="31"/>
      <c r="H52" s="31"/>
      <c r="I52" s="31"/>
      <c r="J52" s="31"/>
    </row>
    <row r="53" spans="1:10" ht="13.50" thickBot="1" customHeight="1">
      <c r="A53" s="28" t="s">
        <v>107</v>
      </c>
      <c r="B53" s="28"/>
      <c r="C53" s="28"/>
      <c r="D53" s="28"/>
      <c r="E53" s="28"/>
      <c r="F53" s="29">
        <v>172013</v>
      </c>
      <c r="G53" s="29"/>
      <c r="H53" s="29">
        <v>172014</v>
      </c>
      <c r="I53" s="29"/>
      <c r="J53" s="29" t="s">
        <v>108</v>
      </c>
    </row>
    <row r="54" spans="1:10" ht="13.50" thickBot="1" customHeight="1">
      <c r="A54" s="30" t="s">
        <v>109</v>
      </c>
      <c r="B54" s="30"/>
      <c r="C54" s="30"/>
      <c r="D54" s="30"/>
      <c r="E54" s="30"/>
      <c r="F54" s="31"/>
      <c r="G54" s="31"/>
      <c r="H54" s="31"/>
      <c r="I54" s="31"/>
      <c r="J54" s="31"/>
    </row>
    <row r="57" spans="1:1" ht="33.75" thickBot="1" customHeight="1">
      <c r="A57" s="1" t="s">
        <v>110</v>
      </c>
      <c r="B57" s="1"/>
      <c r="C57" s="1"/>
      <c r="D57" s="1"/>
      <c r="E57" s="1"/>
      <c r="F57" s="1"/>
      <c r="G57" s="1"/>
      <c r="H57" s="1"/>
      <c r="I57" s="1"/>
      <c r="J57" s="1"/>
    </row>
    <row r="58" spans="1:1" ht="33.75" thickBot="1" customHeight="1">
      <c r="A58" s="1" t="s">
        <v>111</v>
      </c>
      <c r="B58" s="1"/>
      <c r="C58" s="1"/>
      <c r="D58" s="1"/>
      <c r="E58" s="1"/>
      <c r="F58" s="1"/>
      <c r="G58" s="1"/>
      <c r="H58" s="1"/>
      <c r="I58" s="1"/>
      <c r="J58" s="1"/>
    </row>
    <row r="59" spans="1:1" ht="33.75" thickBot="1" customHeight="1">
      <c r="A59" s="1" t="s">
        <v>112</v>
      </c>
      <c r="B59" s="1"/>
      <c r="C59" s="1"/>
      <c r="D59" s="1"/>
      <c r="E59" s="1"/>
      <c r="F59" s="1"/>
      <c r="G59" s="1"/>
      <c r="H59" s="1"/>
      <c r="I59" s="1"/>
      <c r="J59" s="1"/>
    </row>
  </sheetData>
  <mergeCells count="130">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I24"/>
    <mergeCell ref="A25:C25"/>
    <mergeCell ref="E25:H25"/>
    <mergeCell ref="A26:C26"/>
    <mergeCell ref="E26:F26"/>
    <mergeCell ref="G26:H26"/>
    <mergeCell ref="A27:C27"/>
    <mergeCell ref="E27:F27"/>
    <mergeCell ref="G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I34"/>
    <mergeCell ref="A35:C35"/>
    <mergeCell ref="E35:H35"/>
    <mergeCell ref="A36:C36"/>
    <mergeCell ref="E36:F36"/>
    <mergeCell ref="G36:H36"/>
    <mergeCell ref="A37:F37"/>
    <mergeCell ref="G37:I37"/>
    <mergeCell ref="A40:E40"/>
    <mergeCell ref="F40:G40"/>
    <mergeCell ref="H40:I40"/>
    <mergeCell ref="A41:E41"/>
    <mergeCell ref="F41:G42"/>
    <mergeCell ref="H41:I42"/>
    <mergeCell ref="J41:J42"/>
    <mergeCell ref="A42:E42"/>
    <mergeCell ref="A43:E43"/>
    <mergeCell ref="F43:G44"/>
    <mergeCell ref="H43:I44"/>
    <mergeCell ref="J43:J44"/>
    <mergeCell ref="A44:E44"/>
    <mergeCell ref="A45:E45"/>
    <mergeCell ref="F45:G46"/>
    <mergeCell ref="H45:I46"/>
    <mergeCell ref="J45:J46"/>
    <mergeCell ref="A46:E46"/>
    <mergeCell ref="A47:E47"/>
    <mergeCell ref="F47:G48"/>
    <mergeCell ref="H47:I48"/>
    <mergeCell ref="J47:J48"/>
    <mergeCell ref="A48:E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7:J57"/>
    <mergeCell ref="A58:J58"/>
    <mergeCell ref="A59:J59"/>
  </mergeCells>
  <pageMargins left="0.147638" right="0.147638" top="0.206693" bottom="0.206693" header="0.0" footer="0.0"/>
  <pageSetup paperSize="9" orientation="portrait"/>
  <rowBreaks count="0" manualBreakCount="0">
    </rowBreaks>
</worksheet>
</file>