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<sst xmlns="http://schemas.openxmlformats.org/spreadsheetml/2006/main" count="89" uniqueCount="89">
  <si>
    <t xml:space="preserve"/>
  </si>
  <si>
    <t xml:space="preserve">QBF020</t>
  </si>
  <si>
    <t xml:space="preserve">m</t>
  </si>
  <si>
    <t xml:space="preserve">Trobada de coberta plana transitable, ventilada amb parament vertical. Impermeabilització amb làmines asfàltiques.</t>
  </si>
  <si>
    <r>
      <rPr>
        <sz val="8.25"/>
        <color rgb="FF000000"/>
        <rFont val="Arial"/>
        <family val="2"/>
      </rPr>
      <t xml:space="preserve">Trobada de coberta plana transitable, ventilada, amb enrajolat fix, tipus convencional amb parament vertical; mitjançant la realització d'una reculada perimetral de més de 5 cm respecte al parament vertical i de més de 20 cm d'altura sobre la protecció de la coberta, reblert amb morter de ciment, industrial, M-2,5 col·locat sobre la impermeabilització soldada a la vegada al suport i formada per: banda de reforç de 50 cm d'amplada, realitzada a partir de làmina de betum modificat amb elastòmer SBS, LBM(SBS)-40-FP, amb armadura de feltre de polièster no teixit de 160 g/m², de superfície no protegida, totalment adherida al suport amb bufador, prèvia emprimació amb emulsió asfàltica aniònica amb càrregues tipus EB. Acabat amb banda de terminació de 50 cm de desenvolupament amb làmina de betum modificat amb elastòmer SBS, LBM(SBS)-40-FP, amb armadura de feltre de polièster no teixit de 160 g/m², de superfície no protegida, acabat amb un revestiment d'entornpeus de gres rústic, de 7 cm, 3 €/m col·locats amb junt obert (separació entre 3 i 15 mm), en capa fina amb adhesiu cimentós millorat de lligants mixtos, C2 TE, segons UNE-EN 12004, amb lliscament reduït i temps obert ampliat Webercol Flex Duo "WEBER", color gris i rejuntats con morter de junts cimentós millorat, tipus CG2 W A, segons UNE-EN 13888, amb absorció d'aigua reduïda i resistència elevada a l'abrasió, Webercolor Premium "WEBER", color Blanco, formació de ventilació perimetral de la cambra amb maó ceràmic buit, i col·locació d'escopidor ceràmic de 11x24 cm, fixat al parament, com acabat de la ventilació perimetral de la cambra.</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</si>
  <si>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</si>
  <si>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</si>
  <si>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</si>
  <si>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</si>
  <si>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</si>
  <si>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</si>
  <si>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</si>
  <si>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</si>
  <si>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</si>
  <si>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</si>
  <si>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mt04lcc010e</t>
  </si>
  <si>
    <t xml:space="preserve">U</t>
  </si>
  <si>
    <t xml:space="preserve">Maó ceràmic buit (H-16), per revestir, 24x19x14 cm, per a ús en fàbrica protegida (peça P), densitat 780 kg/m³, segons UNE-EN 771-1.</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</si>
  <si>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</si>
  <si>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</si>
  <si>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</si>
  <si>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</si>
  <si>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</si>
  <si>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</si>
  <si>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mt14iea020c</t>
  </si>
  <si>
    <t xml:space="preserve">kg</t>
  </si>
  <si>
    <t xml:space="preserve">Emulsió asfàltica aniònica amb càrregues tipus EB, segons UNE 104231.</t>
  </si>
  <si>
    <t xml:space="preserve">mt14lba010g</t>
  </si>
  <si>
    <t xml:space="preserve">m²</t>
  </si>
  <si>
    <t xml:space="preserve">Làmina de betum modificat amb elastòmer SBS, LBM(SBS)-40-FP, de 3,5 mm d'espessor, massa nominal 4 kg/m², amb armadura de feltre de polièster no teixit de 160 g/m², de superfície no protegida. Segons UNE-EN 13707.</t>
  </si>
  <si>
    <t xml:space="preserve">mt09mif010ba</t>
  </si>
  <si>
    <t xml:space="preserve">t</t>
  </si>
  <si>
    <t xml:space="preserve">Morter industrial per a obra de paleta, de ciment, color gris, categoria M-2,5 (resistència a compressió 2,5 N/mm²), subministrat en sacs, segons UNE-EN 998-2.</t>
  </si>
  <si>
    <t xml:space="preserve">mt18rcr010a300</t>
  </si>
  <si>
    <t xml:space="preserve">m</t>
  </si>
  <si>
    <t xml:space="preserve">Entornpeu ceràmic de gres rústic, de 7 cm d'amplada, 3,00€/m.</t>
  </si>
  <si>
    <t xml:space="preserve">mt09mcw010g</t>
  </si>
  <si>
    <t xml:space="preserve">kg</t>
  </si>
  <si>
    <t xml:space="preserve">Adhesiu cimentós millorat de lligants mixtos, C2 TE, segons UNE-EN 12004, amb lliscament reduït i temps obert ampliat Webercol Flex Duo "WEBER", color gris, a base de ciment gris, resines sintètiques especials, àrids silicis i calcaris i additius orgànics i inorgànics, amb molt baix contingut de substàncies orgàniques volàtils (VOC), amb resistència a la immersió en aigua.</t>
  </si>
  <si>
    <t xml:space="preserve">mt09mcw050ia</t>
  </si>
  <si>
    <t xml:space="preserve">kg</t>
  </si>
  <si>
    <t xml:space="preserve">Morter de junts cimentós millorat, tipus CG2 W A, segons UNE-EN 13888, amb absorció d'aigua reduïda i resistència elevada a l'abrasió, Webercolor Premium "WEBER", color Blanco, compost de ciments especials, resina, àrids silicis, additius hidrofugants i additius orgànics i inorgànics específics, amb molt baix contingut de substàncies orgàniques volàtils (VOC), amb tecnologia Protect³ i Pure Clean, bactericida, antifloridura i antiverdet, repel·lent de l'aigua i la brutícia, de fraguat i enduriment ràpid, amb efecte preventiu de les eflorescències, amb alta resistència als agents químics, flexible i impermeable a l'aigua, per a rejuntat de tot tipus de peces ceràmiques, pedres naturals i terratzo, per junts de fins a 15 mm.</t>
  </si>
  <si>
    <t xml:space="preserve">mt20vce020a</t>
  </si>
  <si>
    <t xml:space="preserve">m</t>
  </si>
  <si>
    <t xml:space="preserve">Escopidor ceràmic de rajoleta catalana, acabat mat, color vermell, en peces de 11x24x1,2 cm, amb goteró.</t>
  </si>
  <si>
    <t xml:space="preserve">mt09mcr070a</t>
  </si>
  <si>
    <t xml:space="preserve">kg</t>
  </si>
  <si>
    <t xml:space="preserve">Morter de junts cimentós amb resistència elevada a l'abrasió i absorció d'aigua reduïda, CG2, per a junta oberta entre 3 i 15 mm, segons UNE-EN 13888.</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</si>
  <si>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</si>
  <si>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</si>
  <si>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</si>
  <si>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</si>
  <si>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</si>
  <si>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</si>
  <si>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</si>
  <si>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</si>
  <si>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mo020</t>
  </si>
  <si>
    <t xml:space="preserve">h</t>
  </si>
  <si>
    <t xml:space="preserve">Oficial 1ª construcció.</t>
  </si>
  <si>
    <t xml:space="preserve">mo113</t>
  </si>
  <si>
    <t xml:space="preserve">h</t>
  </si>
  <si>
    <t xml:space="preserve">Peó ordinari construcció.</t>
  </si>
  <si>
    <t xml:space="preserve">mo023</t>
  </si>
  <si>
    <t xml:space="preserve">h</t>
  </si>
  <si>
    <t xml:space="preserve">Oficial 1ª enrajolador.</t>
  </si>
  <si>
    <t xml:space="preserve">Subtotal mà d'obra:</t>
  </si>
  <si>
    <t xml:space="preserve">Costos directes complementaris</t>
  </si>
  <si>
    <t xml:space="preserve">%</t>
  </si>
  <si>
    <t xml:space="preserve">Costos directes complementaris</t>
  </si>
  <si>
    <t xml:space="preserve">Cost de manteniment decennal: 17,60€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</si>
  <si>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</si>
  <si>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</si>
  <si>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</si>
  <si>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</si>
  <si>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</si>
  <si>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</si>
  <si>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</si>
  <si>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</si>
  <si>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</si>
  <si>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</si>
  <si>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</si>
  <si>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13707:2004+A2:2009</t>
  </si>
  <si>
    <t xml:space="preserve">1/2+/3/4</t>
  </si>
  <si>
    <t xml:space="preserve">Láminas flexibles para la impermeabilización. Láminas bituminosas con armadura para impermeabilización de cubiertas. Definiciones y características.</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</si>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</sst>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6.63" customWidth="1"/>
    <col min="5" max="5" width="73.10" customWidth="1"/>
    <col min="6" max="6" width="1.02"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29.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7</v>
      </c>
      <c r="H10" s="11"/>
      <c r="I10" s="12">
        <v>0.35</v>
      </c>
      <c r="J10" s="12">
        <f ca="1">ROUND(INDIRECT(ADDRESS(ROW()+(0), COLUMN()+(-3), 1))*INDIRECT(ADDRESS(ROW()+(0), COLUMN()+(-1), 1)), 2)</f>
        <v>2.45</v>
      </c>
    </row>
    <row r="11" spans="1:10" ht="24.00" thickBot="1" customHeight="1">
      <c r="A11" s="1" t="s">
        <v>15</v>
      </c>
      <c r="B11" s="1"/>
      <c r="C11" s="1"/>
      <c r="D11" s="10" t="s">
        <v>16</v>
      </c>
      <c r="E11" s="1" t="s">
        <v>17</v>
      </c>
      <c r="F11" s="1"/>
      <c r="G11" s="11">
        <v>4</v>
      </c>
      <c r="H11" s="11"/>
      <c r="I11" s="12">
        <v>0.46</v>
      </c>
      <c r="J11" s="12">
        <f ca="1">ROUND(INDIRECT(ADDRESS(ROW()+(0), COLUMN()+(-3), 1))*INDIRECT(ADDRESS(ROW()+(0), COLUMN()+(-1), 1)), 2)</f>
        <v>1.84</v>
      </c>
    </row>
    <row r="12" spans="1:10" ht="13.50" thickBot="1" customHeight="1">
      <c r="A12" s="1" t="s">
        <v>18</v>
      </c>
      <c r="B12" s="1"/>
      <c r="C12" s="1"/>
      <c r="D12" s="10" t="s">
        <v>19</v>
      </c>
      <c r="E12" s="1" t="s">
        <v>20</v>
      </c>
      <c r="F12" s="1"/>
      <c r="G12" s="11">
        <v>0.012</v>
      </c>
      <c r="H12" s="11"/>
      <c r="I12" s="12">
        <v>1.5</v>
      </c>
      <c r="J12" s="12">
        <f ca="1">ROUND(INDIRECT(ADDRESS(ROW()+(0), COLUMN()+(-3), 1))*INDIRECT(ADDRESS(ROW()+(0), COLUMN()+(-1), 1)), 2)</f>
        <v>0.02</v>
      </c>
    </row>
    <row r="13" spans="1:10" ht="24.00" thickBot="1" customHeight="1">
      <c r="A13" s="1" t="s">
        <v>21</v>
      </c>
      <c r="B13" s="1"/>
      <c r="C13" s="1"/>
      <c r="D13" s="10" t="s">
        <v>22</v>
      </c>
      <c r="E13" s="1" t="s">
        <v>23</v>
      </c>
      <c r="F13" s="1"/>
      <c r="G13" s="11">
        <v>0.011</v>
      </c>
      <c r="H13" s="11"/>
      <c r="I13" s="12">
        <v>53.48</v>
      </c>
      <c r="J13" s="12">
        <f ca="1">ROUND(INDIRECT(ADDRESS(ROW()+(0), COLUMN()+(-3), 1))*INDIRECT(ADDRESS(ROW()+(0), COLUMN()+(-1), 1)), 2)</f>
        <v>0.59</v>
      </c>
    </row>
    <row r="14" spans="1:10" ht="13.50" thickBot="1" customHeight="1">
      <c r="A14" s="1" t="s">
        <v>24</v>
      </c>
      <c r="B14" s="1"/>
      <c r="C14" s="1"/>
      <c r="D14" s="10" t="s">
        <v>25</v>
      </c>
      <c r="E14" s="1" t="s">
        <v>26</v>
      </c>
      <c r="F14" s="1"/>
      <c r="G14" s="11">
        <v>0.15</v>
      </c>
      <c r="H14" s="11"/>
      <c r="I14" s="12">
        <v>3.3</v>
      </c>
      <c r="J14" s="12">
        <f ca="1">ROUND(INDIRECT(ADDRESS(ROW()+(0), COLUMN()+(-3), 1))*INDIRECT(ADDRESS(ROW()+(0), COLUMN()+(-1), 1)), 2)</f>
        <v>0.5</v>
      </c>
    </row>
    <row r="15" spans="1:10" ht="34.50" thickBot="1" customHeight="1">
      <c r="A15" s="1" t="s">
        <v>27</v>
      </c>
      <c r="B15" s="1"/>
      <c r="C15" s="1"/>
      <c r="D15" s="10" t="s">
        <v>28</v>
      </c>
      <c r="E15" s="1" t="s">
        <v>29</v>
      </c>
      <c r="F15" s="1"/>
      <c r="G15" s="11">
        <v>1.025</v>
      </c>
      <c r="H15" s="11"/>
      <c r="I15" s="12">
        <v>6.93</v>
      </c>
      <c r="J15" s="12">
        <f ca="1">ROUND(INDIRECT(ADDRESS(ROW()+(0), COLUMN()+(-3), 1))*INDIRECT(ADDRESS(ROW()+(0), COLUMN()+(-1), 1)), 2)</f>
        <v>7.1</v>
      </c>
    </row>
    <row r="16" spans="1:10" ht="24.00" thickBot="1" customHeight="1">
      <c r="A16" s="1" t="s">
        <v>30</v>
      </c>
      <c r="B16" s="1"/>
      <c r="C16" s="1"/>
      <c r="D16" s="10" t="s">
        <v>31</v>
      </c>
      <c r="E16" s="1" t="s">
        <v>32</v>
      </c>
      <c r="F16" s="1"/>
      <c r="G16" s="11">
        <v>0.022</v>
      </c>
      <c r="H16" s="11"/>
      <c r="I16" s="12">
        <v>49.61</v>
      </c>
      <c r="J16" s="12">
        <f ca="1">ROUND(INDIRECT(ADDRESS(ROW()+(0), COLUMN()+(-3), 1))*INDIRECT(ADDRESS(ROW()+(0), COLUMN()+(-1), 1)), 2)</f>
        <v>1.09</v>
      </c>
    </row>
    <row r="17" spans="1:10" ht="13.50" thickBot="1" customHeight="1">
      <c r="A17" s="1" t="s">
        <v>33</v>
      </c>
      <c r="B17" s="1"/>
      <c r="C17" s="1"/>
      <c r="D17" s="10" t="s">
        <v>34</v>
      </c>
      <c r="E17" s="1" t="s">
        <v>35</v>
      </c>
      <c r="F17" s="1"/>
      <c r="G17" s="11">
        <v>1.05</v>
      </c>
      <c r="H17" s="11"/>
      <c r="I17" s="12">
        <v>3</v>
      </c>
      <c r="J17" s="12">
        <f ca="1">ROUND(INDIRECT(ADDRESS(ROW()+(0), COLUMN()+(-3), 1))*INDIRECT(ADDRESS(ROW()+(0), COLUMN()+(-1), 1)), 2)</f>
        <v>3.15</v>
      </c>
    </row>
    <row r="18" spans="1:10" ht="55.50" thickBot="1" customHeight="1">
      <c r="A18" s="1" t="s">
        <v>36</v>
      </c>
      <c r="B18" s="1"/>
      <c r="C18" s="1"/>
      <c r="D18" s="10" t="s">
        <v>37</v>
      </c>
      <c r="E18" s="1" t="s">
        <v>38</v>
      </c>
      <c r="F18" s="1"/>
      <c r="G18" s="11">
        <v>0.24</v>
      </c>
      <c r="H18" s="11"/>
      <c r="I18" s="12">
        <v>0.38</v>
      </c>
      <c r="J18" s="12">
        <f ca="1">ROUND(INDIRECT(ADDRESS(ROW()+(0), COLUMN()+(-3), 1))*INDIRECT(ADDRESS(ROW()+(0), COLUMN()+(-1), 1)), 2)</f>
        <v>0.09</v>
      </c>
    </row>
    <row r="19" spans="1:10" ht="97.50" thickBot="1" customHeight="1">
      <c r="A19" s="1" t="s">
        <v>39</v>
      </c>
      <c r="B19" s="1"/>
      <c r="C19" s="1"/>
      <c r="D19" s="10" t="s">
        <v>40</v>
      </c>
      <c r="E19" s="1" t="s">
        <v>41</v>
      </c>
      <c r="F19" s="1"/>
      <c r="G19" s="11">
        <v>0.01</v>
      </c>
      <c r="H19" s="11"/>
      <c r="I19" s="12">
        <v>2.26</v>
      </c>
      <c r="J19" s="12">
        <f ca="1">ROUND(INDIRECT(ADDRESS(ROW()+(0), COLUMN()+(-3), 1))*INDIRECT(ADDRESS(ROW()+(0), COLUMN()+(-1), 1)), 2)</f>
        <v>0.02</v>
      </c>
    </row>
    <row r="20" spans="1:10" ht="24.00" thickBot="1" customHeight="1">
      <c r="A20" s="1" t="s">
        <v>42</v>
      </c>
      <c r="B20" s="1"/>
      <c r="C20" s="1"/>
      <c r="D20" s="10" t="s">
        <v>43</v>
      </c>
      <c r="E20" s="1" t="s">
        <v>44</v>
      </c>
      <c r="F20" s="1"/>
      <c r="G20" s="11">
        <v>1</v>
      </c>
      <c r="H20" s="11"/>
      <c r="I20" s="12">
        <v>3.76</v>
      </c>
      <c r="J20" s="12">
        <f ca="1">ROUND(INDIRECT(ADDRESS(ROW()+(0), COLUMN()+(-3), 1))*INDIRECT(ADDRESS(ROW()+(0), COLUMN()+(-1), 1)), 2)</f>
        <v>3.76</v>
      </c>
    </row>
    <row r="21" spans="1:10" ht="24.00" thickBot="1" customHeight="1">
      <c r="A21" s="1" t="s">
        <v>45</v>
      </c>
      <c r="B21" s="1"/>
      <c r="C21" s="1"/>
      <c r="D21" s="10" t="s">
        <v>46</v>
      </c>
      <c r="E21" s="1" t="s">
        <v>47</v>
      </c>
      <c r="F21" s="1"/>
      <c r="G21" s="13">
        <v>0.164</v>
      </c>
      <c r="H21" s="13"/>
      <c r="I21" s="14">
        <v>0.99</v>
      </c>
      <c r="J21" s="14">
        <f ca="1">ROUND(INDIRECT(ADDRESS(ROW()+(0), COLUMN()+(-3), 1))*INDIRECT(ADDRESS(ROW()+(0), COLUMN()+(-1), 1)), 2)</f>
        <v>0.16</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20.77</v>
      </c>
    </row>
    <row r="23" spans="1:10" ht="13.50" thickBot="1" customHeight="1">
      <c r="A23" s="15">
        <v>2</v>
      </c>
      <c r="B23" s="15"/>
      <c r="C23" s="15"/>
      <c r="D23" s="15"/>
      <c r="E23" s="18" t="s">
        <v>49</v>
      </c>
      <c r="F23" s="18"/>
      <c r="G23" s="18"/>
      <c r="H23" s="18"/>
      <c r="I23" s="15"/>
      <c r="J23" s="15"/>
    </row>
    <row r="24" spans="1:10" ht="13.50" thickBot="1" customHeight="1">
      <c r="A24" s="1" t="s">
        <v>50</v>
      </c>
      <c r="B24" s="1"/>
      <c r="C24" s="1"/>
      <c r="D24" s="10" t="s">
        <v>51</v>
      </c>
      <c r="E24" s="1" t="s">
        <v>52</v>
      </c>
      <c r="F24" s="1"/>
      <c r="G24" s="11">
        <v>0.216</v>
      </c>
      <c r="H24" s="11"/>
      <c r="I24" s="12">
        <v>28.42</v>
      </c>
      <c r="J24" s="12">
        <f ca="1">ROUND(INDIRECT(ADDRESS(ROW()+(0), COLUMN()+(-3), 1))*INDIRECT(ADDRESS(ROW()+(0), COLUMN()+(-1), 1)), 2)</f>
        <v>6.14</v>
      </c>
    </row>
    <row r="25" spans="1:10" ht="13.50" thickBot="1" customHeight="1">
      <c r="A25" s="1" t="s">
        <v>53</v>
      </c>
      <c r="B25" s="1"/>
      <c r="C25" s="1"/>
      <c r="D25" s="10" t="s">
        <v>54</v>
      </c>
      <c r="E25" s="1" t="s">
        <v>55</v>
      </c>
      <c r="F25" s="1"/>
      <c r="G25" s="11">
        <v>0.216</v>
      </c>
      <c r="H25" s="11"/>
      <c r="I25" s="12">
        <v>25.28</v>
      </c>
      <c r="J25" s="12">
        <f ca="1">ROUND(INDIRECT(ADDRESS(ROW()+(0), COLUMN()+(-3), 1))*INDIRECT(ADDRESS(ROW()+(0), COLUMN()+(-1), 1)), 2)</f>
        <v>5.46</v>
      </c>
    </row>
    <row r="26" spans="1:10" ht="13.50" thickBot="1" customHeight="1">
      <c r="A26" s="1" t="s">
        <v>56</v>
      </c>
      <c r="B26" s="1"/>
      <c r="C26" s="1"/>
      <c r="D26" s="10" t="s">
        <v>57</v>
      </c>
      <c r="E26" s="1" t="s">
        <v>58</v>
      </c>
      <c r="F26" s="1"/>
      <c r="G26" s="11">
        <v>0.382</v>
      </c>
      <c r="H26" s="11"/>
      <c r="I26" s="12">
        <v>28.42</v>
      </c>
      <c r="J26" s="12">
        <f ca="1">ROUND(INDIRECT(ADDRESS(ROW()+(0), COLUMN()+(-3), 1))*INDIRECT(ADDRESS(ROW()+(0), COLUMN()+(-1), 1)), 2)</f>
        <v>10.86</v>
      </c>
    </row>
    <row r="27" spans="1:10" ht="13.50" thickBot="1" customHeight="1">
      <c r="A27" s="1" t="s">
        <v>59</v>
      </c>
      <c r="B27" s="1"/>
      <c r="C27" s="1"/>
      <c r="D27" s="10" t="s">
        <v>60</v>
      </c>
      <c r="E27" s="1" t="s">
        <v>61</v>
      </c>
      <c r="F27" s="1"/>
      <c r="G27" s="11">
        <v>0.507</v>
      </c>
      <c r="H27" s="11"/>
      <c r="I27" s="12">
        <v>23.81</v>
      </c>
      <c r="J27" s="12">
        <f ca="1">ROUND(INDIRECT(ADDRESS(ROW()+(0), COLUMN()+(-3), 1))*INDIRECT(ADDRESS(ROW()+(0), COLUMN()+(-1), 1)), 2)</f>
        <v>12.07</v>
      </c>
    </row>
    <row r="28" spans="1:10" ht="13.50" thickBot="1" customHeight="1">
      <c r="A28" s="1" t="s">
        <v>62</v>
      </c>
      <c r="B28" s="1"/>
      <c r="C28" s="1"/>
      <c r="D28" s="10" t="s">
        <v>63</v>
      </c>
      <c r="E28" s="1" t="s">
        <v>64</v>
      </c>
      <c r="F28" s="1"/>
      <c r="G28" s="13">
        <v>0.222</v>
      </c>
      <c r="H28" s="13"/>
      <c r="I28" s="14">
        <v>28.42</v>
      </c>
      <c r="J28" s="14">
        <f ca="1">ROUND(INDIRECT(ADDRESS(ROW()+(0), COLUMN()+(-3), 1))*INDIRECT(ADDRESS(ROW()+(0), COLUMN()+(-1), 1)), 2)</f>
        <v>6.31</v>
      </c>
    </row>
    <row r="29" spans="1:10" ht="13.50" thickBot="1" customHeight="1">
      <c r="A29" s="15"/>
      <c r="B29" s="15"/>
      <c r="C29" s="15"/>
      <c r="D29" s="15"/>
      <c r="E29" s="15"/>
      <c r="F29" s="15"/>
      <c r="G29" s="9" t="s">
        <v>65</v>
      </c>
      <c r="H29" s="9"/>
      <c r="I29" s="9"/>
      <c r="J29" s="17">
        <f ca="1">ROUND(SUM(INDIRECT(ADDRESS(ROW()+(-1), COLUMN()+(0), 1)),INDIRECT(ADDRESS(ROW()+(-2), COLUMN()+(0), 1)),INDIRECT(ADDRESS(ROW()+(-3), COLUMN()+(0), 1)),INDIRECT(ADDRESS(ROW()+(-4), COLUMN()+(0), 1)),INDIRECT(ADDRESS(ROW()+(-5), COLUMN()+(0), 1))), 2)</f>
        <v>40.84</v>
      </c>
    </row>
    <row r="30" spans="1:10" ht="13.50" thickBot="1" customHeight="1">
      <c r="A30" s="15">
        <v>3</v>
      </c>
      <c r="B30" s="15"/>
      <c r="C30" s="15"/>
      <c r="D30" s="15"/>
      <c r="E30" s="18" t="s">
        <v>66</v>
      </c>
      <c r="F30" s="18"/>
      <c r="G30" s="18"/>
      <c r="H30" s="18"/>
      <c r="I30" s="15"/>
      <c r="J30" s="15"/>
    </row>
    <row r="31" spans="1:10" ht="13.50" thickBot="1" customHeight="1">
      <c r="A31" s="19"/>
      <c r="B31" s="19"/>
      <c r="C31" s="19"/>
      <c r="D31" s="20" t="s">
        <v>67</v>
      </c>
      <c r="E31" s="19" t="s">
        <v>68</v>
      </c>
      <c r="F31" s="19"/>
      <c r="G31" s="13">
        <v>2</v>
      </c>
      <c r="H31" s="13"/>
      <c r="I31" s="14">
        <f ca="1">ROUND(SUM(INDIRECT(ADDRESS(ROW()+(-2), COLUMN()+(1), 1)),INDIRECT(ADDRESS(ROW()+(-9), COLUMN()+(1), 1))), 2)</f>
        <v>61.61</v>
      </c>
      <c r="J31" s="14">
        <f ca="1">ROUND(INDIRECT(ADDRESS(ROW()+(0), COLUMN()+(-3), 1))*INDIRECT(ADDRESS(ROW()+(0), COLUMN()+(-1), 1))/100, 2)</f>
        <v>1.23</v>
      </c>
    </row>
    <row r="32" spans="1:10" ht="13.50" thickBot="1" customHeight="1">
      <c r="A32" s="21" t="s">
        <v>69</v>
      </c>
      <c r="B32" s="21"/>
      <c r="C32" s="21"/>
      <c r="D32" s="22"/>
      <c r="E32" s="23"/>
      <c r="F32" s="23"/>
      <c r="G32" s="24" t="s">
        <v>70</v>
      </c>
      <c r="H32" s="24"/>
      <c r="I32" s="25"/>
      <c r="J32" s="26">
        <f ca="1">ROUND(SUM(INDIRECT(ADDRESS(ROW()+(-1), COLUMN()+(0), 1)),INDIRECT(ADDRESS(ROW()+(-3), COLUMN()+(0), 1)),INDIRECT(ADDRESS(ROW()+(-10), COLUMN()+(0), 1))), 2)</f>
        <v>62.84</v>
      </c>
    </row>
    <row r="35" spans="1:10" ht="13.50" thickBot="1" customHeight="1">
      <c r="A35" s="27" t="s">
        <v>71</v>
      </c>
      <c r="B35" s="27"/>
      <c r="C35" s="27"/>
      <c r="D35" s="27"/>
      <c r="E35" s="27"/>
      <c r="F35" s="27" t="s">
        <v>72</v>
      </c>
      <c r="G35" s="27"/>
      <c r="H35" s="27" t="s">
        <v>73</v>
      </c>
      <c r="I35" s="27"/>
      <c r="J35" s="27" t="s">
        <v>74</v>
      </c>
    </row>
    <row r="36" spans="1:10" ht="13.50" thickBot="1" customHeight="1">
      <c r="A36" s="28" t="s">
        <v>75</v>
      </c>
      <c r="B36" s="28"/>
      <c r="C36" s="28"/>
      <c r="D36" s="28"/>
      <c r="E36" s="28"/>
      <c r="F36" s="29">
        <v>1.06202e+006</v>
      </c>
      <c r="G36" s="29"/>
      <c r="H36" s="29">
        <v>1.06202e+006</v>
      </c>
      <c r="I36" s="29"/>
      <c r="J36" s="29" t="s">
        <v>76</v>
      </c>
    </row>
    <row r="37" spans="1:10" ht="13.50" thickBot="1" customHeight="1">
      <c r="A37" s="30" t="s">
        <v>77</v>
      </c>
      <c r="B37" s="30"/>
      <c r="C37" s="30"/>
      <c r="D37" s="30"/>
      <c r="E37" s="30"/>
      <c r="F37" s="31"/>
      <c r="G37" s="31"/>
      <c r="H37" s="31"/>
      <c r="I37" s="31"/>
      <c r="J37" s="31"/>
    </row>
    <row r="38" spans="1:10" ht="13.50" thickBot="1" customHeight="1">
      <c r="A38" s="28" t="s">
        <v>78</v>
      </c>
      <c r="B38" s="28"/>
      <c r="C38" s="28"/>
      <c r="D38" s="28"/>
      <c r="E38" s="28"/>
      <c r="F38" s="29">
        <v>1.18202e+006</v>
      </c>
      <c r="G38" s="29"/>
      <c r="H38" s="29">
        <v>1.18202e+006</v>
      </c>
      <c r="I38" s="29"/>
      <c r="J38" s="29" t="s">
        <v>79</v>
      </c>
    </row>
    <row r="39" spans="1:10" ht="13.50" thickBot="1" customHeight="1">
      <c r="A39" s="30" t="s">
        <v>80</v>
      </c>
      <c r="B39" s="30"/>
      <c r="C39" s="30"/>
      <c r="D39" s="30"/>
      <c r="E39" s="30"/>
      <c r="F39" s="31"/>
      <c r="G39" s="31"/>
      <c r="H39" s="31"/>
      <c r="I39" s="31"/>
      <c r="J39" s="31"/>
    </row>
    <row r="40" spans="1:10" ht="13.50" thickBot="1" customHeight="1">
      <c r="A40" s="28" t="s">
        <v>81</v>
      </c>
      <c r="B40" s="28"/>
      <c r="C40" s="28"/>
      <c r="D40" s="28"/>
      <c r="E40" s="28"/>
      <c r="F40" s="29">
        <v>142010</v>
      </c>
      <c r="G40" s="29"/>
      <c r="H40" s="29">
        <v>1.10201e+006</v>
      </c>
      <c r="I40" s="29"/>
      <c r="J40" s="29" t="s">
        <v>82</v>
      </c>
    </row>
    <row r="41" spans="1:10" ht="24.00" thickBot="1" customHeight="1">
      <c r="A41" s="30" t="s">
        <v>83</v>
      </c>
      <c r="B41" s="30"/>
      <c r="C41" s="30"/>
      <c r="D41" s="30"/>
      <c r="E41" s="30"/>
      <c r="F41" s="31"/>
      <c r="G41" s="31"/>
      <c r="H41" s="31"/>
      <c r="I41" s="31"/>
      <c r="J41" s="31"/>
    </row>
    <row r="42" spans="1:10" ht="13.50" thickBot="1" customHeight="1">
      <c r="A42" s="28" t="s">
        <v>84</v>
      </c>
      <c r="B42" s="28"/>
      <c r="C42" s="28"/>
      <c r="D42" s="28"/>
      <c r="E42" s="28"/>
      <c r="F42" s="29">
        <v>142013</v>
      </c>
      <c r="G42" s="29"/>
      <c r="H42" s="29">
        <v>172013</v>
      </c>
      <c r="I42" s="29"/>
      <c r="J42" s="29">
        <v>3</v>
      </c>
    </row>
    <row r="43" spans="1:10" ht="13.50" thickBot="1" customHeight="1">
      <c r="A43" s="30" t="s">
        <v>85</v>
      </c>
      <c r="B43" s="30"/>
      <c r="C43" s="30"/>
      <c r="D43" s="30"/>
      <c r="E43" s="30"/>
      <c r="F43" s="31"/>
      <c r="G43" s="31"/>
      <c r="H43" s="31"/>
      <c r="I43" s="31"/>
      <c r="J43" s="31"/>
    </row>
    <row r="46" spans="1:1" ht="33.75" thickBot="1" customHeight="1">
      <c r="A46" s="1" t="s">
        <v>86</v>
      </c>
      <c r="B46" s="1"/>
      <c r="C46" s="1"/>
      <c r="D46" s="1"/>
      <c r="E46" s="1"/>
      <c r="F46" s="1"/>
      <c r="G46" s="1"/>
      <c r="H46" s="1"/>
      <c r="I46" s="1"/>
      <c r="J46" s="1"/>
    </row>
    <row r="47" spans="1:1" ht="33.75" thickBot="1" customHeight="1">
      <c r="A47" s="1" t="s">
        <v>87</v>
      </c>
      <c r="B47" s="1"/>
      <c r="C47" s="1"/>
      <c r="D47" s="1"/>
      <c r="E47" s="1"/>
      <c r="F47" s="1"/>
      <c r="G47" s="1"/>
      <c r="H47" s="1"/>
      <c r="I47" s="1"/>
      <c r="J47" s="1"/>
    </row>
    <row r="48" spans="1:1" ht="33.75" thickBot="1" customHeight="1">
      <c r="A48" s="1" t="s">
        <v>88</v>
      </c>
      <c r="B48" s="1"/>
      <c r="C48" s="1"/>
      <c r="D48" s="1"/>
      <c r="E48" s="1"/>
      <c r="F48" s="1"/>
      <c r="G48" s="1"/>
      <c r="H48" s="1"/>
      <c r="I48" s="1"/>
      <c r="J48" s="1"/>
    </row>
  </sheetData>
  <mergeCells count="10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I22"/>
    <mergeCell ref="A23:C23"/>
    <mergeCell ref="E23:H23"/>
    <mergeCell ref="A24:C24"/>
    <mergeCell ref="E24:F24"/>
    <mergeCell ref="G24:H24"/>
    <mergeCell ref="A25:C25"/>
    <mergeCell ref="E25:F25"/>
    <mergeCell ref="G25:H25"/>
    <mergeCell ref="A26:C26"/>
    <mergeCell ref="E26:F26"/>
    <mergeCell ref="G26:H26"/>
    <mergeCell ref="A27:C27"/>
    <mergeCell ref="E27:F27"/>
    <mergeCell ref="G27:H27"/>
    <mergeCell ref="A28:C28"/>
    <mergeCell ref="E28:F28"/>
    <mergeCell ref="G28:H28"/>
    <mergeCell ref="A29:C29"/>
    <mergeCell ref="E29:F29"/>
    <mergeCell ref="G29:I29"/>
    <mergeCell ref="A30:C30"/>
    <mergeCell ref="E30:H30"/>
    <mergeCell ref="A31:C31"/>
    <mergeCell ref="E31:F31"/>
    <mergeCell ref="G31:H31"/>
    <mergeCell ref="A32:F32"/>
    <mergeCell ref="G32:I32"/>
    <mergeCell ref="A35:E35"/>
    <mergeCell ref="F35:G35"/>
    <mergeCell ref="H35:I35"/>
    <mergeCell ref="A36:E36"/>
    <mergeCell ref="F36:G37"/>
    <mergeCell ref="H36:I37"/>
    <mergeCell ref="J36:J37"/>
    <mergeCell ref="A37:E37"/>
    <mergeCell ref="A38:E38"/>
    <mergeCell ref="F38:G39"/>
    <mergeCell ref="H38:I39"/>
    <mergeCell ref="J38:J39"/>
    <mergeCell ref="A39:E39"/>
    <mergeCell ref="A40:E40"/>
    <mergeCell ref="F40:G41"/>
    <mergeCell ref="H40:I41"/>
    <mergeCell ref="J40:J41"/>
    <mergeCell ref="A41:E41"/>
    <mergeCell ref="A42:E42"/>
    <mergeCell ref="F42:G43"/>
    <mergeCell ref="H42:I43"/>
    <mergeCell ref="J42:J43"/>
    <mergeCell ref="A43:E43"/>
    <mergeCell ref="A46:J46"/>
    <mergeCell ref="A47:J47"/>
    <mergeCell ref="A48:J48"/>
  </mergeCells>
  <pageMargins left="0.147638" right="0.147638" top="0.206693" bottom="0.206693" header="0.0" footer="0.0"/>
  <pageSetup paperSize="9" orientation="portrait"/>
  <rowBreaks count="0" manualBreakCount="0">
    </rowBreaks>
</worksheet>
</file>